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2520" activeTab="0"/>
  </bookViews>
  <sheets>
    <sheet name="Frequency Distribution" sheetId="1" r:id="rId1"/>
  </sheets>
  <definedNames>
    <definedName name="_xlnm.Print_Area" localSheetId="0">'Frequency Distribution'!$A$1:$J$31</definedName>
  </definedNames>
  <calcPr fullCalcOnLoad="1"/>
</workbook>
</file>

<file path=xl/comments1.xml><?xml version="1.0" encoding="utf-8"?>
<comments xmlns="http://schemas.openxmlformats.org/spreadsheetml/2006/main">
  <authors>
    <author>Dr. Jim Mirabella</author>
  </authors>
  <commentList>
    <comment ref="G15" authorId="0">
      <text>
        <r>
          <rPr>
            <b/>
            <sz val="8"/>
            <rFont val="Tahoma"/>
            <family val="2"/>
          </rPr>
          <t xml:space="preserve">Also known as "n"
</t>
        </r>
      </text>
    </comment>
    <comment ref="B1" authorId="0">
      <text>
        <r>
          <rPr>
            <b/>
            <sz val="9"/>
            <rFont val="Tahoma"/>
            <family val="2"/>
          </rPr>
          <t>Input the data values in this column.  There is no need to sort the data.</t>
        </r>
      </text>
    </comment>
    <comment ref="A1" authorId="0">
      <text>
        <r>
          <rPr>
            <b/>
            <sz val="9"/>
            <rFont val="Tahoma"/>
            <family val="2"/>
          </rPr>
          <t>Here you can enter identifiers for each observation, such as names or ids.  This column is not tabulated in the results.</t>
        </r>
      </text>
    </comment>
    <comment ref="D3" authorId="0">
      <text>
        <r>
          <rPr>
            <b/>
            <sz val="9"/>
            <rFont val="Tahoma"/>
            <family val="2"/>
          </rPr>
          <t>These are the lower limits of each range in which to tabulate frequencies.  Values must be greater than or equal to this value to be counted here.  The lower limit of each row should equal the upper limit of the prior row so there are no gaps and no overlaps.  The first row should be low enough to capture the smallest value in the data set.</t>
        </r>
      </text>
    </comment>
    <comment ref="F3" authorId="0">
      <text>
        <r>
          <rPr>
            <b/>
            <sz val="9"/>
            <rFont val="Tahoma"/>
            <family val="2"/>
          </rPr>
          <t>These are the upper limits of each range in which to tabulate frequencies.  Values must be less than this value to be counted here.  The differences from lower to upper limit of each row should be equal (although exceptions can be made in the first and last row to capture extreme values). The first row should be high enough to capture the largest value in the data set.</t>
        </r>
      </text>
    </comment>
    <comment ref="G3" authorId="0">
      <text>
        <r>
          <rPr>
            <b/>
            <sz val="9"/>
            <rFont val="Tahoma"/>
            <family val="2"/>
          </rPr>
          <t>The FREQUENCY is the total occurrences of values in the data set that are between the lower and upper limits.</t>
        </r>
      </text>
    </comment>
    <comment ref="H3" authorId="0">
      <text>
        <r>
          <rPr>
            <b/>
            <sz val="9"/>
            <rFont val="Tahoma"/>
            <family val="2"/>
          </rPr>
          <t>The RELATIVE FREQUENCY is the % of the data set in which the values in the chosen range appear.  It is computed as the Frequency divided by the sample size.</t>
        </r>
      </text>
    </comment>
    <comment ref="G14" authorId="0">
      <text>
        <r>
          <rPr>
            <b/>
            <sz val="9"/>
            <rFont val="Tahoma"/>
            <family val="2"/>
          </rPr>
          <t>This is the sample size (i.e., the number of values in the data set).  If it doesn't match with the total in the data set, then some values were not included in this table and should be added or some were included more than once because of overlapping intervals capturing the same values.</t>
        </r>
      </text>
    </comment>
    <comment ref="I3" authorId="0">
      <text>
        <r>
          <rPr>
            <b/>
            <sz val="9"/>
            <rFont val="Tahoma"/>
            <family val="2"/>
          </rPr>
          <t>The CUMULATIVE FREQUENCY tells you how many observations are in this range or lower. It is computed by adding the frequency totals of this row and all prior rows.</t>
        </r>
      </text>
    </comment>
    <comment ref="J3" authorId="0">
      <text>
        <r>
          <rPr>
            <b/>
            <sz val="9"/>
            <rFont val="Tahoma"/>
            <family val="2"/>
          </rPr>
          <t>The CUMULATIVE RELATIVE FREQUENCY tells you the percent of total observations are in this range or lower. It is computed by adding the relative frequency totals of this row and all prior rows or by dividing this row's cumulative frequency by the sample size.</t>
        </r>
      </text>
    </comment>
  </commentList>
</comments>
</file>

<file path=xl/sharedStrings.xml><?xml version="1.0" encoding="utf-8"?>
<sst xmlns="http://schemas.openxmlformats.org/spreadsheetml/2006/main" count="227" uniqueCount="214">
  <si>
    <t>Data</t>
  </si>
  <si>
    <t>Observation 1</t>
  </si>
  <si>
    <t>Observation 2</t>
  </si>
  <si>
    <t>Observation 3</t>
  </si>
  <si>
    <t>Observation 4</t>
  </si>
  <si>
    <t>Observation 5</t>
  </si>
  <si>
    <t>Observation 6</t>
  </si>
  <si>
    <t>Observation 7</t>
  </si>
  <si>
    <t>Observation 8</t>
  </si>
  <si>
    <t>Observation 9</t>
  </si>
  <si>
    <t>Observation 10</t>
  </si>
  <si>
    <t>Observation 11</t>
  </si>
  <si>
    <t>Observation 12</t>
  </si>
  <si>
    <t>Observation 13</t>
  </si>
  <si>
    <t>Observation 14</t>
  </si>
  <si>
    <t>Observation 15</t>
  </si>
  <si>
    <t>Observation 16</t>
  </si>
  <si>
    <t>Observation 17</t>
  </si>
  <si>
    <t>Observation 18</t>
  </si>
  <si>
    <t>Observation 19</t>
  </si>
  <si>
    <t>Observation 20</t>
  </si>
  <si>
    <t>Observation 21</t>
  </si>
  <si>
    <t>Observation 22</t>
  </si>
  <si>
    <t>Observation 23</t>
  </si>
  <si>
    <t>Observation 24</t>
  </si>
  <si>
    <t>Observation 25</t>
  </si>
  <si>
    <t>Observation 26</t>
  </si>
  <si>
    <t>Observation 27</t>
  </si>
  <si>
    <t>Observation 28</t>
  </si>
  <si>
    <t>Observation 29</t>
  </si>
  <si>
    <t>Observation 30</t>
  </si>
  <si>
    <t>Observation 31</t>
  </si>
  <si>
    <t>Observation 32</t>
  </si>
  <si>
    <t>Observation 33</t>
  </si>
  <si>
    <t>Observation 34</t>
  </si>
  <si>
    <t>Observation 35</t>
  </si>
  <si>
    <t>Observation 36</t>
  </si>
  <si>
    <t>Observation 37</t>
  </si>
  <si>
    <t>Observation 38</t>
  </si>
  <si>
    <t>Observation 39</t>
  </si>
  <si>
    <t>Observation 40</t>
  </si>
  <si>
    <t>Observation 41</t>
  </si>
  <si>
    <t>Observation 42</t>
  </si>
  <si>
    <t>Observation 43</t>
  </si>
  <si>
    <t>Observation 44</t>
  </si>
  <si>
    <t>Observation 45</t>
  </si>
  <si>
    <t>Observation 46</t>
  </si>
  <si>
    <t>Observation 47</t>
  </si>
  <si>
    <t>Observation 48</t>
  </si>
  <si>
    <t>Observation 49</t>
  </si>
  <si>
    <t>Observation 50</t>
  </si>
  <si>
    <t>Observation 51</t>
  </si>
  <si>
    <t>Observation 52</t>
  </si>
  <si>
    <t>Observation 53</t>
  </si>
  <si>
    <t>Observation 54</t>
  </si>
  <si>
    <t>Observation 55</t>
  </si>
  <si>
    <t>Observation 56</t>
  </si>
  <si>
    <t>Observation 57</t>
  </si>
  <si>
    <t>Observation 58</t>
  </si>
  <si>
    <t>Observation 59</t>
  </si>
  <si>
    <t>Observation 60</t>
  </si>
  <si>
    <t>Observation 61</t>
  </si>
  <si>
    <t>Observation 62</t>
  </si>
  <si>
    <t>Observation 63</t>
  </si>
  <si>
    <t>Observation 64</t>
  </si>
  <si>
    <t>Observation 65</t>
  </si>
  <si>
    <t>Observation 66</t>
  </si>
  <si>
    <t>Observation 67</t>
  </si>
  <si>
    <t>Observation 68</t>
  </si>
  <si>
    <t>Observation 69</t>
  </si>
  <si>
    <t>Observation 70</t>
  </si>
  <si>
    <t>Observation 71</t>
  </si>
  <si>
    <t>Observation 72</t>
  </si>
  <si>
    <t>Observation 73</t>
  </si>
  <si>
    <t>Observation 74</t>
  </si>
  <si>
    <t>Observation 75</t>
  </si>
  <si>
    <t>Observation 76</t>
  </si>
  <si>
    <t>Observation 77</t>
  </si>
  <si>
    <t>Observation 78</t>
  </si>
  <si>
    <t>Observation 79</t>
  </si>
  <si>
    <t>Observation 80</t>
  </si>
  <si>
    <t>Observation 81</t>
  </si>
  <si>
    <t>Observation 82</t>
  </si>
  <si>
    <t>Observation 83</t>
  </si>
  <si>
    <t>Observation 84</t>
  </si>
  <si>
    <t>Observation 85</t>
  </si>
  <si>
    <t>Observation 86</t>
  </si>
  <si>
    <t>Observation 87</t>
  </si>
  <si>
    <t>Observation 88</t>
  </si>
  <si>
    <t>Observation 89</t>
  </si>
  <si>
    <t>Observation 90</t>
  </si>
  <si>
    <t>Observation 91</t>
  </si>
  <si>
    <t>Observation 92</t>
  </si>
  <si>
    <t>Observation 93</t>
  </si>
  <si>
    <t>Observation 94</t>
  </si>
  <si>
    <t>Observation 95</t>
  </si>
  <si>
    <t>Observation 96</t>
  </si>
  <si>
    <t>Observation 97</t>
  </si>
  <si>
    <t>Observation 98</t>
  </si>
  <si>
    <t>Observation 99</t>
  </si>
  <si>
    <t>Observation 100</t>
  </si>
  <si>
    <t>Range</t>
  </si>
  <si>
    <t>Observation #</t>
  </si>
  <si>
    <t>Relative</t>
  </si>
  <si>
    <t>Cumulative</t>
  </si>
  <si>
    <t>Cum. Rel.</t>
  </si>
  <si>
    <t>Frequency</t>
  </si>
  <si>
    <r>
      <t>&lt;</t>
    </r>
    <r>
      <rPr>
        <sz val="12"/>
        <rFont val="Arial"/>
        <family val="2"/>
      </rPr>
      <t xml:space="preserve"> X &lt;</t>
    </r>
  </si>
  <si>
    <t>sample size</t>
  </si>
  <si>
    <t>Lower</t>
  </si>
  <si>
    <t>Limit</t>
  </si>
  <si>
    <t>Upper</t>
  </si>
  <si>
    <t>Freq</t>
  </si>
  <si>
    <t>Observation 101</t>
  </si>
  <si>
    <t>Observation 102</t>
  </si>
  <si>
    <t>Observation 103</t>
  </si>
  <si>
    <t>Observation 104</t>
  </si>
  <si>
    <t>Observation 105</t>
  </si>
  <si>
    <t>Observation 106</t>
  </si>
  <si>
    <t>Observation 107</t>
  </si>
  <si>
    <t>Observation 108</t>
  </si>
  <si>
    <t>Observation 109</t>
  </si>
  <si>
    <t>Observation 110</t>
  </si>
  <si>
    <t>Observation 111</t>
  </si>
  <si>
    <t>Observation 112</t>
  </si>
  <si>
    <t>Observation 113</t>
  </si>
  <si>
    <t>Observation 114</t>
  </si>
  <si>
    <t>Observation 115</t>
  </si>
  <si>
    <t>Observation 116</t>
  </si>
  <si>
    <t>Observation 117</t>
  </si>
  <si>
    <t>Observation 118</t>
  </si>
  <si>
    <t>Observation 119</t>
  </si>
  <si>
    <t>Observation 120</t>
  </si>
  <si>
    <t>Observation 121</t>
  </si>
  <si>
    <t>Observation 122</t>
  </si>
  <si>
    <t>Observation 123</t>
  </si>
  <si>
    <t>Observation 124</t>
  </si>
  <si>
    <t>Observation 125</t>
  </si>
  <si>
    <t>Observation 126</t>
  </si>
  <si>
    <t>Observation 127</t>
  </si>
  <si>
    <t>Observation 128</t>
  </si>
  <si>
    <t>Observation 129</t>
  </si>
  <si>
    <t>Observation 130</t>
  </si>
  <si>
    <t>Observation 131</t>
  </si>
  <si>
    <t>Observation 132</t>
  </si>
  <si>
    <t>Observation 133</t>
  </si>
  <si>
    <t>Observation 134</t>
  </si>
  <si>
    <t>Observation 135</t>
  </si>
  <si>
    <t>Observation 136</t>
  </si>
  <si>
    <t>Observation 137</t>
  </si>
  <si>
    <t>Observation 138</t>
  </si>
  <si>
    <t>Observation 139</t>
  </si>
  <si>
    <t>Observation 140</t>
  </si>
  <si>
    <t>Observation 141</t>
  </si>
  <si>
    <t>Observation 142</t>
  </si>
  <si>
    <t>Observation 143</t>
  </si>
  <si>
    <t>Observation 144</t>
  </si>
  <si>
    <t>Observation 145</t>
  </si>
  <si>
    <t>Observation 146</t>
  </si>
  <si>
    <t>Observation 147</t>
  </si>
  <si>
    <t>Observation 148</t>
  </si>
  <si>
    <t>Observation 149</t>
  </si>
  <si>
    <t>Observation 150</t>
  </si>
  <si>
    <t>Observation 151</t>
  </si>
  <si>
    <t>Observation 152</t>
  </si>
  <si>
    <t>Observation 153</t>
  </si>
  <si>
    <t>Observation 154</t>
  </si>
  <si>
    <t>Observation 155</t>
  </si>
  <si>
    <t>Observation 156</t>
  </si>
  <si>
    <t>Observation 157</t>
  </si>
  <si>
    <t>Observation 158</t>
  </si>
  <si>
    <t>Observation 159</t>
  </si>
  <si>
    <t>Observation 160</t>
  </si>
  <si>
    <t>Observation 161</t>
  </si>
  <si>
    <t>Observation 162</t>
  </si>
  <si>
    <t>Observation 163</t>
  </si>
  <si>
    <t>Observation 164</t>
  </si>
  <si>
    <t>Observation 165</t>
  </si>
  <si>
    <t>Observation 166</t>
  </si>
  <si>
    <t>Observation 167</t>
  </si>
  <si>
    <t>Observation 168</t>
  </si>
  <si>
    <t>Observation 169</t>
  </si>
  <si>
    <t>Observation 170</t>
  </si>
  <si>
    <t>Observation 171</t>
  </si>
  <si>
    <t>Observation 172</t>
  </si>
  <si>
    <t>Observation 173</t>
  </si>
  <si>
    <t>Observation 174</t>
  </si>
  <si>
    <t>Observation 175</t>
  </si>
  <si>
    <t>Observation 176</t>
  </si>
  <si>
    <t>Observation 177</t>
  </si>
  <si>
    <t>Observation 178</t>
  </si>
  <si>
    <t>Observation 179</t>
  </si>
  <si>
    <t>Observation 180</t>
  </si>
  <si>
    <t>Observation 181</t>
  </si>
  <si>
    <t>Observation 182</t>
  </si>
  <si>
    <t>Observation 183</t>
  </si>
  <si>
    <t>Observation 184</t>
  </si>
  <si>
    <t>Observation 185</t>
  </si>
  <si>
    <t>Observation 186</t>
  </si>
  <si>
    <t>Observation 187</t>
  </si>
  <si>
    <t>Observation 188</t>
  </si>
  <si>
    <t>Observation 189</t>
  </si>
  <si>
    <t>Observation 190</t>
  </si>
  <si>
    <t>Observation 191</t>
  </si>
  <si>
    <t>Observation 192</t>
  </si>
  <si>
    <t>Observation 193</t>
  </si>
  <si>
    <t>Observation 194</t>
  </si>
  <si>
    <t>Observation 195</t>
  </si>
  <si>
    <t>Observation 196</t>
  </si>
  <si>
    <t>Observation 197</t>
  </si>
  <si>
    <t>Observation 198</t>
  </si>
  <si>
    <t>Observation 199</t>
  </si>
  <si>
    <t>Observation 200</t>
  </si>
  <si>
    <t>©2007 DrJimMirabella.com</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</si>
</sst>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0.000000"/>
    <numFmt numFmtId="170" formatCode="0.00000"/>
    <numFmt numFmtId="171" formatCode="0.00000000"/>
    <numFmt numFmtId="172" formatCode="0.0000000"/>
    <numFmt numFmtId="173" formatCode="_(* #,##0.0_);_(* \(#,##0.0\);_(* &quot;-&quot;??_);_(@_)"/>
    <numFmt numFmtId="174" formatCode="_(* #,##0_);_(* \(#,##0\);_(* &quot;-&quot;??_);_(@_)"/>
    <numFmt numFmtId="175" formatCode="#,##0\ ;\-#,##0\ \ "/>
    <numFmt numFmtId="176" formatCode="#,##0.000\ ;\-#,##0.000\ "/>
    <numFmt numFmtId="177" formatCode="0\ \ \ "/>
    <numFmt numFmtId="178" formatCode="0.0\ \ \ "/>
  </numFmts>
  <fonts count="47">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u val="single"/>
      <sz val="12"/>
      <name val="Arial"/>
      <family val="2"/>
    </font>
    <font>
      <b/>
      <sz val="8"/>
      <name val="Tahoma"/>
      <family val="2"/>
    </font>
    <font>
      <sz val="10"/>
      <name val="Century Gothic"/>
      <family val="2"/>
    </font>
    <font>
      <sz val="10.5"/>
      <color indexed="8"/>
      <name val="Arial"/>
      <family val="2"/>
    </font>
    <font>
      <sz val="8"/>
      <color indexed="8"/>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66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Alignment="1">
      <alignment/>
    </xf>
    <xf numFmtId="0" fontId="0" fillId="0" borderId="0" xfId="0"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center"/>
      <protection locked="0"/>
    </xf>
    <xf numFmtId="0" fontId="5" fillId="0" borderId="0" xfId="0" applyFont="1" applyAlignment="1" applyProtection="1">
      <alignment horizontal="left"/>
      <protection locked="0"/>
    </xf>
    <xf numFmtId="0" fontId="4" fillId="0" borderId="0" xfId="0" applyFont="1" applyAlignment="1" applyProtection="1">
      <alignment horizontal="center"/>
      <protection locked="0"/>
    </xf>
    <xf numFmtId="0" fontId="1" fillId="0" borderId="0" xfId="0" applyFont="1" applyAlignment="1" applyProtection="1">
      <alignment/>
      <protection locked="0"/>
    </xf>
    <xf numFmtId="0" fontId="0" fillId="0" borderId="0" xfId="0" applyAlignment="1" applyProtection="1">
      <alignment horizontal="center"/>
      <protection locked="0"/>
    </xf>
    <xf numFmtId="0" fontId="5" fillId="33" borderId="10" xfId="0" applyFont="1" applyFill="1" applyBorder="1" applyAlignment="1" applyProtection="1">
      <alignment horizontal="center"/>
      <protection locked="0"/>
    </xf>
    <xf numFmtId="0" fontId="5" fillId="33" borderId="11" xfId="0" applyFont="1" applyFill="1" applyBorder="1" applyAlignment="1" applyProtection="1">
      <alignment horizontal="center"/>
      <protection locked="0"/>
    </xf>
    <xf numFmtId="0" fontId="4" fillId="0" borderId="0" xfId="0" applyFont="1" applyAlignment="1" applyProtection="1">
      <alignment horizontal="left"/>
      <protection locked="0"/>
    </xf>
    <xf numFmtId="0" fontId="5" fillId="33" borderId="12" xfId="0" applyFont="1" applyFill="1" applyBorder="1" applyAlignment="1" applyProtection="1">
      <alignment horizontal="center"/>
      <protection locked="0"/>
    </xf>
    <xf numFmtId="0" fontId="5" fillId="33" borderId="0" xfId="0" applyFont="1" applyFill="1" applyBorder="1" applyAlignment="1" applyProtection="1">
      <alignment horizontal="center"/>
      <protection locked="0"/>
    </xf>
    <xf numFmtId="0" fontId="5" fillId="33" borderId="13" xfId="0" applyFont="1" applyFill="1" applyBorder="1" applyAlignment="1" applyProtection="1">
      <alignment horizontal="center"/>
      <protection locked="0"/>
    </xf>
    <xf numFmtId="0" fontId="5" fillId="33" borderId="14" xfId="0" applyFont="1" applyFill="1" applyBorder="1" applyAlignment="1" applyProtection="1">
      <alignment horizontal="center"/>
      <protection locked="0"/>
    </xf>
    <xf numFmtId="0" fontId="5" fillId="0" borderId="0" xfId="0" applyFont="1" applyAlignment="1" applyProtection="1" quotePrefix="1">
      <alignment/>
      <protection locked="0"/>
    </xf>
    <xf numFmtId="0" fontId="0" fillId="0" borderId="0" xfId="0" applyAlignment="1" applyProtection="1">
      <alignment horizontal="left"/>
      <protection locked="0"/>
    </xf>
    <xf numFmtId="0" fontId="4" fillId="34" borderId="0" xfId="0" applyFont="1" applyFill="1" applyAlignment="1" applyProtection="1">
      <alignment horizontal="center"/>
      <protection/>
    </xf>
    <xf numFmtId="0" fontId="4" fillId="34" borderId="15" xfId="0" applyFont="1" applyFill="1" applyBorder="1" applyAlignment="1" applyProtection="1">
      <alignment horizontal="center"/>
      <protection/>
    </xf>
    <xf numFmtId="0" fontId="4" fillId="34" borderId="16"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168" fontId="4" fillId="34" borderId="18" xfId="57" applyNumberFormat="1" applyFont="1" applyFill="1" applyBorder="1" applyAlignment="1" applyProtection="1">
      <alignment horizontal="right"/>
      <protection/>
    </xf>
    <xf numFmtId="0" fontId="4" fillId="34" borderId="19" xfId="0" applyFont="1" applyFill="1" applyBorder="1" applyAlignment="1" applyProtection="1">
      <alignment horizontal="center"/>
      <protection/>
    </xf>
    <xf numFmtId="168" fontId="4" fillId="34" borderId="19" xfId="57" applyNumberFormat="1" applyFont="1" applyFill="1" applyBorder="1" applyAlignment="1" applyProtection="1">
      <alignment horizontal="right"/>
      <protection/>
    </xf>
    <xf numFmtId="0" fontId="4" fillId="34" borderId="20" xfId="0" applyFont="1" applyFill="1" applyBorder="1" applyAlignment="1" applyProtection="1">
      <alignment horizontal="center"/>
      <protection/>
    </xf>
    <xf numFmtId="168" fontId="4" fillId="34" borderId="20" xfId="57" applyNumberFormat="1" applyFont="1" applyFill="1" applyBorder="1" applyAlignment="1" applyProtection="1">
      <alignment horizontal="right"/>
      <protection/>
    </xf>
    <xf numFmtId="0" fontId="4" fillId="34" borderId="0" xfId="0" applyFont="1" applyFill="1" applyBorder="1" applyAlignment="1" applyProtection="1">
      <alignment horizontal="center"/>
      <protection/>
    </xf>
    <xf numFmtId="9" fontId="4" fillId="34" borderId="0" xfId="0" applyNumberFormat="1" applyFont="1" applyFill="1" applyAlignment="1" applyProtection="1">
      <alignment horizontal="right"/>
      <protection/>
    </xf>
    <xf numFmtId="0" fontId="5" fillId="34"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4" borderId="0"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0" fillId="35" borderId="10" xfId="0" applyFill="1" applyBorder="1" applyAlignment="1" applyProtection="1">
      <alignment horizontal="left"/>
      <protection locked="0"/>
    </xf>
    <xf numFmtId="0" fontId="0" fillId="35" borderId="12" xfId="0" applyFill="1" applyBorder="1" applyAlignment="1" applyProtection="1">
      <alignment horizontal="left"/>
      <protection locked="0"/>
    </xf>
    <xf numFmtId="0" fontId="0" fillId="35" borderId="13" xfId="0" applyFill="1" applyBorder="1" applyAlignment="1" applyProtection="1">
      <alignment horizontal="left"/>
      <protection locked="0"/>
    </xf>
    <xf numFmtId="0" fontId="8" fillId="7" borderId="21" xfId="0" applyFont="1" applyFill="1" applyBorder="1" applyAlignment="1" applyProtection="1">
      <alignment/>
      <protection/>
    </xf>
    <xf numFmtId="0" fontId="8" fillId="7" borderId="22" xfId="0" applyFont="1" applyFill="1" applyBorder="1" applyAlignment="1" applyProtection="1">
      <alignment horizontal="center"/>
      <protection/>
    </xf>
    <xf numFmtId="0" fontId="8" fillId="7" borderId="23" xfId="0" applyFont="1" applyFill="1" applyBorder="1" applyAlignment="1" applyProtection="1">
      <alignment/>
      <protection/>
    </xf>
    <xf numFmtId="0" fontId="5" fillId="33" borderId="24" xfId="0" applyNumberFormat="1" applyFont="1" applyFill="1" applyBorder="1" applyAlignment="1" applyProtection="1">
      <alignment horizontal="center"/>
      <protection locked="0"/>
    </xf>
    <xf numFmtId="0" fontId="5" fillId="33" borderId="25" xfId="0" applyNumberFormat="1" applyFont="1" applyFill="1" applyBorder="1" applyAlignment="1" applyProtection="1">
      <alignment horizontal="center"/>
      <protection locked="0"/>
    </xf>
    <xf numFmtId="2" fontId="0" fillId="0" borderId="0" xfId="0" applyNumberFormat="1" applyAlignment="1" applyProtection="1">
      <alignment/>
      <protection locked="0"/>
    </xf>
    <xf numFmtId="0" fontId="1" fillId="36" borderId="12" xfId="0" applyFont="1" applyFill="1" applyBorder="1" applyAlignment="1" applyProtection="1">
      <alignment horizontal="left"/>
      <protection/>
    </xf>
    <xf numFmtId="0" fontId="1" fillId="36" borderId="0" xfId="0" applyFont="1" applyFill="1" applyAlignment="1" applyProtection="1">
      <alignment horizontal="center"/>
      <protection/>
    </xf>
    <xf numFmtId="0" fontId="5" fillId="33" borderId="26"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Histogram</a:t>
            </a:r>
          </a:p>
        </c:rich>
      </c:tx>
      <c:layout>
        <c:manualLayout>
          <c:xMode val="factor"/>
          <c:yMode val="factor"/>
          <c:x val="0.00175"/>
          <c:y val="0"/>
        </c:manualLayout>
      </c:layout>
      <c:spPr>
        <a:noFill/>
        <a:ln>
          <a:noFill/>
        </a:ln>
      </c:spPr>
    </c:title>
    <c:plotArea>
      <c:layout>
        <c:manualLayout>
          <c:xMode val="edge"/>
          <c:yMode val="edge"/>
          <c:x val="0.01725"/>
          <c:y val="0.0915"/>
          <c:w val="0.9655"/>
          <c:h val="0.87425"/>
        </c:manualLayout>
      </c:layout>
      <c:barChart>
        <c:barDir val="col"/>
        <c:grouping val="clustered"/>
        <c:varyColors val="0"/>
        <c:ser>
          <c:idx val="0"/>
          <c:order val="0"/>
          <c:tx>
            <c:strRef>
              <c:f>'Frequency Distribution'!$IV$1</c:f>
              <c:strCache>
                <c:ptCount val="1"/>
                <c:pt idx="0">
                  <c:v>Freq</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'Frequency Distribution'!$IU$2:$IU$11</c:f>
              <c:strCache/>
            </c:strRef>
          </c:cat>
          <c:val>
            <c:numRef>
              <c:f>'Frequency Distribution'!$IV$2:$IV$11</c:f>
              <c:numCache/>
            </c:numRef>
          </c:val>
        </c:ser>
        <c:gapWidth val="0"/>
        <c:axId val="47594615"/>
        <c:axId val="25698352"/>
      </c:barChart>
      <c:catAx>
        <c:axId val="4759461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698352"/>
        <c:crosses val="autoZero"/>
        <c:auto val="1"/>
        <c:lblOffset val="100"/>
        <c:tickLblSkip val="1"/>
        <c:noMultiLvlLbl val="0"/>
      </c:catAx>
      <c:valAx>
        <c:axId val="25698352"/>
        <c:scaling>
          <c:orientation val="minMax"/>
        </c:scaling>
        <c:axPos val="l"/>
        <c:delete val="0"/>
        <c:numFmt formatCode="0%" sourceLinked="0"/>
        <c:majorTickMark val="out"/>
        <c:minorTickMark val="none"/>
        <c:tickLblPos val="nextTo"/>
        <c:spPr>
          <a:ln w="3175">
            <a:solidFill>
              <a:srgbClr val="000000"/>
            </a:solidFill>
          </a:ln>
        </c:spPr>
        <c:crossAx val="4759461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15</xdr:row>
      <xdr:rowOff>161925</xdr:rowOff>
    </xdr:from>
    <xdr:to>
      <xdr:col>9</xdr:col>
      <xdr:colOff>847725</xdr:colOff>
      <xdr:row>30</xdr:row>
      <xdr:rowOff>171450</xdr:rowOff>
    </xdr:to>
    <xdr:graphicFrame>
      <xdr:nvGraphicFramePr>
        <xdr:cNvPr id="1" name="Chart 1"/>
        <xdr:cNvGraphicFramePr/>
      </xdr:nvGraphicFramePr>
      <xdr:xfrm>
        <a:off x="2095500" y="3171825"/>
        <a:ext cx="5600700"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01"/>
  <sheetViews>
    <sheetView tabSelected="1" zoomScalePageLayoutView="0" workbookViewId="0" topLeftCell="A1">
      <selection activeCell="B2" sqref="B2"/>
    </sheetView>
  </sheetViews>
  <sheetFormatPr defaultColWidth="9.140625" defaultRowHeight="12.75"/>
  <cols>
    <col min="1" max="1" width="14.7109375" style="16" bestFit="1" customWidth="1"/>
    <col min="2" max="2" width="11.140625" style="7" customWidth="1"/>
    <col min="3" max="3" width="5.8515625" style="1" customWidth="1"/>
    <col min="4" max="4" width="12.7109375" style="3" customWidth="1"/>
    <col min="5" max="5" width="6.57421875" style="3" customWidth="1"/>
    <col min="6" max="6" width="12.00390625" style="3" customWidth="1"/>
    <col min="7" max="8" width="13.00390625" style="2" customWidth="1"/>
    <col min="9" max="9" width="13.7109375" style="3" customWidth="1"/>
    <col min="10" max="10" width="13.00390625" style="2" customWidth="1"/>
    <col min="11" max="11" width="9.140625" style="1" customWidth="1"/>
    <col min="12" max="12" width="10.7109375" style="1" bestFit="1" customWidth="1"/>
    <col min="13" max="13" width="5.28125" style="1" hidden="1" customWidth="1"/>
    <col min="14" max="14" width="4.8515625" style="1" hidden="1" customWidth="1"/>
    <col min="15" max="15" width="2.00390625" style="1" hidden="1" customWidth="1"/>
    <col min="16" max="16384" width="9.140625" style="1" customWidth="1"/>
  </cols>
  <sheetData>
    <row r="1" spans="1:256" ht="15.75" thickBot="1">
      <c r="A1" s="42" t="s">
        <v>102</v>
      </c>
      <c r="B1" s="43" t="s">
        <v>0</v>
      </c>
      <c r="IU1" s="4" t="s">
        <v>101</v>
      </c>
      <c r="IV1" s="3" t="s">
        <v>112</v>
      </c>
    </row>
    <row r="2" spans="1:256" ht="15.75">
      <c r="A2" s="33" t="s">
        <v>1</v>
      </c>
      <c r="B2" s="44">
        <v>3.15</v>
      </c>
      <c r="D2" s="17" t="s">
        <v>109</v>
      </c>
      <c r="F2" s="17" t="s">
        <v>111</v>
      </c>
      <c r="G2" s="3"/>
      <c r="H2" s="19" t="s">
        <v>103</v>
      </c>
      <c r="I2" s="19" t="s">
        <v>104</v>
      </c>
      <c r="J2" s="19" t="s">
        <v>105</v>
      </c>
      <c r="IU2" s="4" t="str">
        <f>IF(ISNUMBER(D4),CONCATENATE(D4," ~ ",F4),"")</f>
        <v>1.5 ~ 2</v>
      </c>
      <c r="IV2" s="3">
        <f aca="true" t="shared" si="0" ref="IV2:IV11">IF(H4="",0,H4)</f>
        <v>0.16</v>
      </c>
    </row>
    <row r="3" spans="1:256" ht="16.5" thickBot="1">
      <c r="A3" s="34" t="s">
        <v>2</v>
      </c>
      <c r="B3" s="39">
        <v>2.66</v>
      </c>
      <c r="D3" s="17" t="s">
        <v>110</v>
      </c>
      <c r="E3" s="5"/>
      <c r="F3" s="18" t="s">
        <v>110</v>
      </c>
      <c r="G3" s="17" t="s">
        <v>106</v>
      </c>
      <c r="H3" s="20" t="s">
        <v>106</v>
      </c>
      <c r="I3" s="20" t="s">
        <v>106</v>
      </c>
      <c r="J3" s="20" t="s">
        <v>106</v>
      </c>
      <c r="K3" s="6"/>
      <c r="L3" s="6"/>
      <c r="M3" s="7" t="str">
        <f>$B$1</f>
        <v>Data</v>
      </c>
      <c r="N3" s="7" t="str">
        <f>$B$1</f>
        <v>Data</v>
      </c>
      <c r="P3" s="41"/>
      <c r="IU3" s="4" t="str">
        <f aca="true" t="shared" si="1" ref="IU3:IU11">IF(ISNUMBER(D5),CONCATENATE(D5," ~ ",F5),"")</f>
        <v>2 ~ 2.5</v>
      </c>
      <c r="IV3" s="3">
        <f t="shared" si="0"/>
        <v>0.32</v>
      </c>
    </row>
    <row r="4" spans="1:256" ht="15.75">
      <c r="A4" s="34" t="s">
        <v>3</v>
      </c>
      <c r="B4" s="39">
        <v>3.95</v>
      </c>
      <c r="D4" s="8">
        <v>1.5</v>
      </c>
      <c r="E4" s="30" t="s">
        <v>107</v>
      </c>
      <c r="F4" s="9">
        <v>2</v>
      </c>
      <c r="G4" s="21">
        <f>IF(ISBLANK(F4),"",O4)</f>
        <v>4</v>
      </c>
      <c r="H4" s="22">
        <f aca="true" t="shared" si="2" ref="H4:H13">IF(ISNUMBER(G4),G4/G$14,"")</f>
        <v>0.16</v>
      </c>
      <c r="I4" s="21">
        <f>IF(ISNUMBER(G4),G4,"")</f>
        <v>4</v>
      </c>
      <c r="J4" s="22">
        <f>IF(ISNUMBER(H4),H4,"")</f>
        <v>0.16</v>
      </c>
      <c r="L4" s="10">
        <f>IF(MAX(F4:F13)&lt;=MAX(B2:B201),"WARNING: Maximum Score Not Included","")</f>
      </c>
      <c r="M4" s="7" t="str">
        <f>CONCATENATE("&gt;=",D4)</f>
        <v>&gt;=1.5</v>
      </c>
      <c r="N4" s="7" t="str">
        <f>CONCATENATE("&lt;",F4)</f>
        <v>&lt;2</v>
      </c>
      <c r="O4" s="1">
        <f>DCOUNTA(B$1:B$201,1,M3:N4)</f>
        <v>4</v>
      </c>
      <c r="P4" s="41"/>
      <c r="IU4" s="4" t="str">
        <f t="shared" si="1"/>
        <v>2.5 ~ 3</v>
      </c>
      <c r="IV4" s="3">
        <f t="shared" si="0"/>
        <v>0.24</v>
      </c>
    </row>
    <row r="5" spans="1:256" ht="15.75">
      <c r="A5" s="34" t="s">
        <v>4</v>
      </c>
      <c r="B5" s="39">
        <v>2.35</v>
      </c>
      <c r="D5" s="11">
        <v>2</v>
      </c>
      <c r="E5" s="31" t="s">
        <v>107</v>
      </c>
      <c r="F5" s="12">
        <v>2.5</v>
      </c>
      <c r="G5" s="23">
        <f>IF(ISBLANK(F5),"",O6)</f>
        <v>8</v>
      </c>
      <c r="H5" s="24">
        <f t="shared" si="2"/>
        <v>0.32</v>
      </c>
      <c r="I5" s="23">
        <f aca="true" t="shared" si="3" ref="I5:I13">IF(ISNUMBER(G5),G5+I4,"")</f>
        <v>12</v>
      </c>
      <c r="J5" s="24">
        <f aca="true" t="shared" si="4" ref="J5:J13">IF(ISNUMBER(H5),H5+J4,"")</f>
        <v>0.48</v>
      </c>
      <c r="L5" s="10">
        <f>IF(MIN(D4:D13)&gt;MIN(B2:B201),"WARNING: Minimum Score Not Included","")</f>
      </c>
      <c r="M5" s="7" t="str">
        <f>$B$1</f>
        <v>Data</v>
      </c>
      <c r="N5" s="7" t="str">
        <f>$B$1</f>
        <v>Data</v>
      </c>
      <c r="P5" s="41"/>
      <c r="IU5" s="4" t="str">
        <f t="shared" si="1"/>
        <v>3 ~ 3.5</v>
      </c>
      <c r="IV5" s="3">
        <f t="shared" si="0"/>
        <v>0.16</v>
      </c>
    </row>
    <row r="6" spans="1:256" ht="15.75">
      <c r="A6" s="34" t="s">
        <v>5</v>
      </c>
      <c r="B6" s="39">
        <v>1.76</v>
      </c>
      <c r="D6" s="11">
        <v>2.5</v>
      </c>
      <c r="E6" s="31" t="s">
        <v>107</v>
      </c>
      <c r="F6" s="12">
        <v>3</v>
      </c>
      <c r="G6" s="23">
        <f>IF(ISBLANK(F6),"",O8)</f>
        <v>6</v>
      </c>
      <c r="H6" s="24">
        <f t="shared" si="2"/>
        <v>0.24</v>
      </c>
      <c r="I6" s="23">
        <f t="shared" si="3"/>
        <v>18</v>
      </c>
      <c r="J6" s="24">
        <f t="shared" si="4"/>
        <v>0.72</v>
      </c>
      <c r="L6" s="10">
        <f>IF(G14&lt;COUNT(B2:B201),"WARNING: Not All Observations Included in Frequency Distribution","")</f>
      </c>
      <c r="M6" s="7" t="str">
        <f>CONCATENATE("&gt;=",D5)</f>
        <v>&gt;=2</v>
      </c>
      <c r="N6" s="7" t="str">
        <f>CONCATENATE("&lt;",F5)</f>
        <v>&lt;2.5</v>
      </c>
      <c r="O6" s="1">
        <f>DCOUNTA(B$1:B$1001,1,M5:N6)</f>
        <v>8</v>
      </c>
      <c r="P6" s="41"/>
      <c r="IU6" s="4" t="str">
        <f t="shared" si="1"/>
        <v>3.5 ~ 4</v>
      </c>
      <c r="IV6" s="3">
        <f t="shared" si="0"/>
        <v>0.12</v>
      </c>
    </row>
    <row r="7" spans="1:256" ht="15.75">
      <c r="A7" s="34" t="s">
        <v>6</v>
      </c>
      <c r="B7" s="39">
        <v>1.99</v>
      </c>
      <c r="D7" s="11">
        <v>3</v>
      </c>
      <c r="E7" s="31" t="s">
        <v>107</v>
      </c>
      <c r="F7" s="12">
        <v>3.5</v>
      </c>
      <c r="G7" s="23">
        <f>IF(ISBLANK(F7),"",O10)</f>
        <v>4</v>
      </c>
      <c r="H7" s="24">
        <f t="shared" si="2"/>
        <v>0.16</v>
      </c>
      <c r="I7" s="23">
        <f t="shared" si="3"/>
        <v>22</v>
      </c>
      <c r="J7" s="24">
        <f t="shared" si="4"/>
        <v>0.88</v>
      </c>
      <c r="L7" s="10">
        <f>IF(G14&gt;COUNT(B2:B201),"WARNING: Some Observations Are Double-Counted in Frequency Distribution","")</f>
      </c>
      <c r="M7" s="7" t="str">
        <f>$B$1</f>
        <v>Data</v>
      </c>
      <c r="N7" s="7" t="str">
        <f>$B$1</f>
        <v>Data</v>
      </c>
      <c r="P7" s="41"/>
      <c r="IU7" s="4">
        <f t="shared" si="1"/>
      </c>
      <c r="IV7" s="3">
        <f t="shared" si="0"/>
        <v>0</v>
      </c>
    </row>
    <row r="8" spans="1:256" ht="15.75">
      <c r="A8" s="34" t="s">
        <v>7</v>
      </c>
      <c r="B8" s="39">
        <v>2.22</v>
      </c>
      <c r="D8" s="11">
        <v>3.5</v>
      </c>
      <c r="E8" s="31" t="s">
        <v>107</v>
      </c>
      <c r="F8" s="12">
        <v>4</v>
      </c>
      <c r="G8" s="23">
        <f>IF(ISBLANK(F8),"",O12)</f>
        <v>3</v>
      </c>
      <c r="H8" s="24">
        <f t="shared" si="2"/>
        <v>0.12</v>
      </c>
      <c r="I8" s="23">
        <f t="shared" si="3"/>
        <v>25</v>
      </c>
      <c r="J8" s="24">
        <f t="shared" si="4"/>
        <v>1</v>
      </c>
      <c r="M8" s="7" t="str">
        <f>CONCATENATE("&gt;=",D6)</f>
        <v>&gt;=2.5</v>
      </c>
      <c r="N8" s="7" t="str">
        <f>CONCATENATE("&lt;",F6)</f>
        <v>&lt;3</v>
      </c>
      <c r="O8" s="1">
        <f>DCOUNTA(B$1:B$1001,1,M7:N8)</f>
        <v>6</v>
      </c>
      <c r="P8" s="41"/>
      <c r="IU8" s="4">
        <f t="shared" si="1"/>
      </c>
      <c r="IV8" s="3">
        <f t="shared" si="0"/>
        <v>0</v>
      </c>
    </row>
    <row r="9" spans="1:256" ht="15.75">
      <c r="A9" s="34" t="s">
        <v>8</v>
      </c>
      <c r="B9" s="39">
        <v>3.76</v>
      </c>
      <c r="D9" s="11"/>
      <c r="E9" s="31" t="s">
        <v>107</v>
      </c>
      <c r="F9" s="12"/>
      <c r="G9" s="23">
        <f>IF(ISBLANK(F9),"",O14)</f>
      </c>
      <c r="H9" s="24">
        <f t="shared" si="2"/>
      </c>
      <c r="I9" s="23">
        <f t="shared" si="3"/>
      </c>
      <c r="J9" s="24">
        <f t="shared" si="4"/>
      </c>
      <c r="M9" s="7" t="str">
        <f>$B$1</f>
        <v>Data</v>
      </c>
      <c r="N9" s="7" t="str">
        <f>$B$1</f>
        <v>Data</v>
      </c>
      <c r="P9" s="41"/>
      <c r="IU9" s="4">
        <f t="shared" si="1"/>
      </c>
      <c r="IV9" s="3">
        <f t="shared" si="0"/>
        <v>0</v>
      </c>
    </row>
    <row r="10" spans="1:256" ht="15.75">
      <c r="A10" s="34" t="s">
        <v>9</v>
      </c>
      <c r="B10" s="39">
        <v>2.87</v>
      </c>
      <c r="D10" s="11"/>
      <c r="E10" s="31" t="s">
        <v>107</v>
      </c>
      <c r="F10" s="12"/>
      <c r="G10" s="23">
        <f>IF(ISBLANK(F10),"",O16)</f>
      </c>
      <c r="H10" s="24">
        <f t="shared" si="2"/>
      </c>
      <c r="I10" s="23">
        <f t="shared" si="3"/>
      </c>
      <c r="J10" s="24">
        <f t="shared" si="4"/>
      </c>
      <c r="M10" s="7" t="str">
        <f>CONCATENATE("&gt;=",D7)</f>
        <v>&gt;=3</v>
      </c>
      <c r="N10" s="7" t="str">
        <f>CONCATENATE("&lt;",F7)</f>
        <v>&lt;3.5</v>
      </c>
      <c r="O10" s="1">
        <f>DCOUNTA(B$1:B$1001,1,M9:N10)</f>
        <v>4</v>
      </c>
      <c r="P10" s="41"/>
      <c r="IU10" s="4">
        <f t="shared" si="1"/>
      </c>
      <c r="IV10" s="3">
        <f t="shared" si="0"/>
        <v>0</v>
      </c>
    </row>
    <row r="11" spans="1:256" ht="15.75">
      <c r="A11" s="34" t="s">
        <v>10</v>
      </c>
      <c r="B11" s="39">
        <v>2.85</v>
      </c>
      <c r="D11" s="11"/>
      <c r="E11" s="31" t="s">
        <v>107</v>
      </c>
      <c r="F11" s="12"/>
      <c r="G11" s="23">
        <f>IF(ISBLANK(F11),"",O18)</f>
      </c>
      <c r="H11" s="24">
        <f t="shared" si="2"/>
      </c>
      <c r="I11" s="23">
        <f t="shared" si="3"/>
      </c>
      <c r="J11" s="24">
        <f t="shared" si="4"/>
      </c>
      <c r="M11" s="7" t="str">
        <f>$B$1</f>
        <v>Data</v>
      </c>
      <c r="N11" s="7" t="str">
        <f>$B$1</f>
        <v>Data</v>
      </c>
      <c r="P11" s="41"/>
      <c r="IU11" s="4">
        <f t="shared" si="1"/>
      </c>
      <c r="IV11" s="3">
        <f t="shared" si="0"/>
        <v>0</v>
      </c>
    </row>
    <row r="12" spans="1:16" ht="15.75">
      <c r="A12" s="34" t="s">
        <v>11</v>
      </c>
      <c r="B12" s="39">
        <v>2.55</v>
      </c>
      <c r="D12" s="11"/>
      <c r="E12" s="31" t="s">
        <v>107</v>
      </c>
      <c r="F12" s="12"/>
      <c r="G12" s="23">
        <f>IF(ISBLANK(F12),"",O20)</f>
      </c>
      <c r="H12" s="24">
        <f t="shared" si="2"/>
      </c>
      <c r="I12" s="23">
        <f t="shared" si="3"/>
      </c>
      <c r="J12" s="24">
        <f t="shared" si="4"/>
      </c>
      <c r="M12" s="7" t="str">
        <f>CONCATENATE("&gt;=",D8)</f>
        <v>&gt;=3.5</v>
      </c>
      <c r="N12" s="7" t="str">
        <f>CONCATENATE("&lt;",F8)</f>
        <v>&lt;4</v>
      </c>
      <c r="O12" s="1">
        <f>DCOUNTA(B$1:B$1001,1,M11:N12)</f>
        <v>3</v>
      </c>
      <c r="P12" s="41"/>
    </row>
    <row r="13" spans="1:16" ht="16.5" thickBot="1">
      <c r="A13" s="34" t="s">
        <v>12</v>
      </c>
      <c r="B13" s="39">
        <v>2.31</v>
      </c>
      <c r="D13" s="13"/>
      <c r="E13" s="32" t="s">
        <v>107</v>
      </c>
      <c r="F13" s="14"/>
      <c r="G13" s="25">
        <f>IF(ISBLANK(F13),"",O22)</f>
      </c>
      <c r="H13" s="26">
        <f t="shared" si="2"/>
      </c>
      <c r="I13" s="25">
        <f t="shared" si="3"/>
      </c>
      <c r="J13" s="26">
        <f t="shared" si="4"/>
      </c>
      <c r="M13" s="7" t="str">
        <f>$B$1</f>
        <v>Data</v>
      </c>
      <c r="N13" s="7" t="str">
        <f>$B$1</f>
        <v>Data</v>
      </c>
      <c r="P13" s="41"/>
    </row>
    <row r="14" spans="1:16" ht="15.75">
      <c r="A14" s="34" t="s">
        <v>13</v>
      </c>
      <c r="B14" s="39">
        <v>1.59</v>
      </c>
      <c r="G14" s="27">
        <f>SUM(G4:G13)</f>
        <v>25</v>
      </c>
      <c r="H14" s="28">
        <f>SUM(H4:H13)</f>
        <v>1</v>
      </c>
      <c r="M14" s="7" t="str">
        <f>CONCATENATE("&gt;=",D9)</f>
        <v>&gt;=</v>
      </c>
      <c r="N14" s="7" t="str">
        <f>CONCATENATE("&lt;",F9)</f>
        <v>&lt;</v>
      </c>
      <c r="O14" s="1">
        <f>DCOUNTA(B$1:B$1001,1,M13:N14)</f>
        <v>0</v>
      </c>
      <c r="P14" s="41"/>
    </row>
    <row r="15" spans="1:16" ht="15">
      <c r="A15" s="34" t="s">
        <v>14</v>
      </c>
      <c r="B15" s="39">
        <v>2</v>
      </c>
      <c r="G15" s="29" t="s">
        <v>108</v>
      </c>
      <c r="M15" s="7" t="str">
        <f>$B$1</f>
        <v>Data</v>
      </c>
      <c r="N15" s="7" t="str">
        <f>$B$1</f>
        <v>Data</v>
      </c>
      <c r="P15" s="41"/>
    </row>
    <row r="16" spans="1:16" ht="15">
      <c r="A16" s="34" t="s">
        <v>15</v>
      </c>
      <c r="B16" s="39">
        <v>2.43</v>
      </c>
      <c r="M16" s="7" t="str">
        <f>CONCATENATE("&gt;=",D10)</f>
        <v>&gt;=</v>
      </c>
      <c r="N16" s="7" t="str">
        <f>CONCATENATE("&lt;",F10)</f>
        <v>&lt;</v>
      </c>
      <c r="O16" s="1">
        <f>DCOUNTA(B$1:B$1001,1,M15:N16)</f>
        <v>0</v>
      </c>
      <c r="P16" s="41"/>
    </row>
    <row r="17" spans="1:16" ht="15.75">
      <c r="A17" s="34" t="s">
        <v>16</v>
      </c>
      <c r="B17" s="39">
        <v>3</v>
      </c>
      <c r="G17" s="10"/>
      <c r="H17" s="3"/>
      <c r="M17" s="7" t="str">
        <f>$B$1</f>
        <v>Data</v>
      </c>
      <c r="N17" s="7" t="str">
        <f>$B$1</f>
        <v>Data</v>
      </c>
      <c r="P17" s="41"/>
    </row>
    <row r="18" spans="1:16" ht="15">
      <c r="A18" s="34" t="s">
        <v>17</v>
      </c>
      <c r="B18" s="39">
        <v>3.99</v>
      </c>
      <c r="G18" s="15"/>
      <c r="M18" s="7" t="str">
        <f>CONCATENATE("&gt;=",D11)</f>
        <v>&gt;=</v>
      </c>
      <c r="N18" s="7" t="str">
        <f>CONCATENATE("&lt;",F11)</f>
        <v>&lt;</v>
      </c>
      <c r="O18" s="1">
        <f>DCOUNTA(B$1:B$1001,1,M17:N18)</f>
        <v>0</v>
      </c>
      <c r="P18" s="41"/>
    </row>
    <row r="19" spans="1:16" ht="15">
      <c r="A19" s="34" t="s">
        <v>18</v>
      </c>
      <c r="B19" s="39">
        <v>2.53</v>
      </c>
      <c r="G19" s="15"/>
      <c r="M19" s="7" t="str">
        <f>$B$1</f>
        <v>Data</v>
      </c>
      <c r="N19" s="7" t="str">
        <f>$B$1</f>
        <v>Data</v>
      </c>
      <c r="P19" s="41"/>
    </row>
    <row r="20" spans="1:16" ht="15">
      <c r="A20" s="34" t="s">
        <v>19</v>
      </c>
      <c r="B20" s="39">
        <v>1.85</v>
      </c>
      <c r="G20" s="15"/>
      <c r="M20" s="7" t="str">
        <f>CONCATENATE("&gt;=",D12)</f>
        <v>&gt;=</v>
      </c>
      <c r="N20" s="7" t="str">
        <f>CONCATENATE("&lt;",F12)</f>
        <v>&lt;</v>
      </c>
      <c r="O20" s="1">
        <f>DCOUNTA(B$1:B$1001,1,M19:N20)</f>
        <v>0</v>
      </c>
      <c r="P20" s="41"/>
    </row>
    <row r="21" spans="1:16" ht="15">
      <c r="A21" s="34" t="s">
        <v>20</v>
      </c>
      <c r="B21" s="39">
        <v>2.15</v>
      </c>
      <c r="M21" s="7" t="str">
        <f>$B$1</f>
        <v>Data</v>
      </c>
      <c r="N21" s="7" t="str">
        <f>$B$1</f>
        <v>Data</v>
      </c>
      <c r="P21" s="41"/>
    </row>
    <row r="22" spans="1:16" ht="15">
      <c r="A22" s="34" t="s">
        <v>21</v>
      </c>
      <c r="B22" s="39">
        <v>2.4</v>
      </c>
      <c r="M22" s="7" t="str">
        <f>CONCATENATE("&gt;=",D13)</f>
        <v>&gt;=</v>
      </c>
      <c r="N22" s="7" t="str">
        <f>CONCATENATE("&lt;",F13)</f>
        <v>&lt;</v>
      </c>
      <c r="O22" s="1">
        <f>DCOUNTA(B$1:B$1001,1,M21:N22)</f>
        <v>0</v>
      </c>
      <c r="P22" s="41"/>
    </row>
    <row r="23" spans="1:16" ht="15">
      <c r="A23" s="34" t="s">
        <v>22</v>
      </c>
      <c r="B23" s="39">
        <v>3.04</v>
      </c>
      <c r="P23" s="41"/>
    </row>
    <row r="24" spans="1:16" ht="15">
      <c r="A24" s="34" t="s">
        <v>23</v>
      </c>
      <c r="B24" s="39">
        <v>3.23</v>
      </c>
      <c r="P24" s="41"/>
    </row>
    <row r="25" spans="1:16" ht="15">
      <c r="A25" s="34" t="s">
        <v>24</v>
      </c>
      <c r="B25" s="39">
        <v>2.12</v>
      </c>
      <c r="P25" s="41"/>
    </row>
    <row r="26" spans="1:16" ht="15">
      <c r="A26" s="34" t="s">
        <v>25</v>
      </c>
      <c r="B26" s="39">
        <v>2.93</v>
      </c>
      <c r="P26" s="41"/>
    </row>
    <row r="27" spans="1:16" ht="15">
      <c r="A27" s="34" t="s">
        <v>26</v>
      </c>
      <c r="B27" s="39"/>
      <c r="P27" s="41"/>
    </row>
    <row r="28" spans="1:2" ht="15">
      <c r="A28" s="34" t="s">
        <v>27</v>
      </c>
      <c r="B28" s="39"/>
    </row>
    <row r="29" spans="1:2" ht="15">
      <c r="A29" s="34" t="s">
        <v>28</v>
      </c>
      <c r="B29" s="39"/>
    </row>
    <row r="30" spans="1:2" ht="15">
      <c r="A30" s="34" t="s">
        <v>29</v>
      </c>
      <c r="B30" s="39"/>
    </row>
    <row r="31" spans="1:2" ht="15">
      <c r="A31" s="34" t="s">
        <v>30</v>
      </c>
      <c r="B31" s="39"/>
    </row>
    <row r="32" spans="1:2" ht="15">
      <c r="A32" s="34" t="s">
        <v>31</v>
      </c>
      <c r="B32" s="39"/>
    </row>
    <row r="33" spans="1:2" ht="15.75" thickBot="1">
      <c r="A33" s="34" t="s">
        <v>32</v>
      </c>
      <c r="B33" s="39"/>
    </row>
    <row r="34" spans="1:10" ht="16.5" thickBot="1">
      <c r="A34" s="34" t="s">
        <v>33</v>
      </c>
      <c r="B34" s="39"/>
      <c r="H34" s="36"/>
      <c r="I34" s="37" t="s">
        <v>213</v>
      </c>
      <c r="J34" s="38"/>
    </row>
    <row r="35" spans="1:2" ht="15">
      <c r="A35" s="34" t="s">
        <v>34</v>
      </c>
      <c r="B35" s="39"/>
    </row>
    <row r="36" spans="1:2" ht="15">
      <c r="A36" s="34" t="s">
        <v>35</v>
      </c>
      <c r="B36" s="39"/>
    </row>
    <row r="37" spans="1:2" ht="15">
      <c r="A37" s="34" t="s">
        <v>36</v>
      </c>
      <c r="B37" s="39"/>
    </row>
    <row r="38" spans="1:2" ht="15">
      <c r="A38" s="34" t="s">
        <v>37</v>
      </c>
      <c r="B38" s="39"/>
    </row>
    <row r="39" spans="1:2" ht="15">
      <c r="A39" s="34" t="s">
        <v>38</v>
      </c>
      <c r="B39" s="39"/>
    </row>
    <row r="40" spans="1:2" ht="15">
      <c r="A40" s="34" t="s">
        <v>39</v>
      </c>
      <c r="B40" s="39"/>
    </row>
    <row r="41" spans="1:2" ht="15">
      <c r="A41" s="34" t="s">
        <v>40</v>
      </c>
      <c r="B41" s="39"/>
    </row>
    <row r="42" spans="1:2" ht="15">
      <c r="A42" s="34" t="s">
        <v>41</v>
      </c>
      <c r="B42" s="39"/>
    </row>
    <row r="43" spans="1:2" ht="15">
      <c r="A43" s="34" t="s">
        <v>42</v>
      </c>
      <c r="B43" s="39"/>
    </row>
    <row r="44" spans="1:2" ht="15">
      <c r="A44" s="34" t="s">
        <v>43</v>
      </c>
      <c r="B44" s="39"/>
    </row>
    <row r="45" spans="1:2" ht="15">
      <c r="A45" s="34" t="s">
        <v>44</v>
      </c>
      <c r="B45" s="39"/>
    </row>
    <row r="46" spans="1:2" ht="15">
      <c r="A46" s="34" t="s">
        <v>45</v>
      </c>
      <c r="B46" s="39"/>
    </row>
    <row r="47" spans="1:2" ht="15">
      <c r="A47" s="34" t="s">
        <v>46</v>
      </c>
      <c r="B47" s="39"/>
    </row>
    <row r="48" spans="1:2" ht="15">
      <c r="A48" s="34" t="s">
        <v>47</v>
      </c>
      <c r="B48" s="39"/>
    </row>
    <row r="49" spans="1:2" ht="15">
      <c r="A49" s="34" t="s">
        <v>48</v>
      </c>
      <c r="B49" s="39"/>
    </row>
    <row r="50" spans="1:2" ht="15">
      <c r="A50" s="34" t="s">
        <v>49</v>
      </c>
      <c r="B50" s="39"/>
    </row>
    <row r="51" spans="1:2" ht="15">
      <c r="A51" s="34" t="s">
        <v>50</v>
      </c>
      <c r="B51" s="39"/>
    </row>
    <row r="52" spans="1:2" ht="15">
      <c r="A52" s="34" t="s">
        <v>51</v>
      </c>
      <c r="B52" s="39"/>
    </row>
    <row r="53" spans="1:2" ht="15">
      <c r="A53" s="34" t="s">
        <v>52</v>
      </c>
      <c r="B53" s="39"/>
    </row>
    <row r="54" spans="1:2" ht="15">
      <c r="A54" s="34" t="s">
        <v>53</v>
      </c>
      <c r="B54" s="39"/>
    </row>
    <row r="55" spans="1:2" ht="15">
      <c r="A55" s="34" t="s">
        <v>54</v>
      </c>
      <c r="B55" s="39"/>
    </row>
    <row r="56" spans="1:2" ht="15">
      <c r="A56" s="34" t="s">
        <v>55</v>
      </c>
      <c r="B56" s="39"/>
    </row>
    <row r="57" spans="1:2" ht="15">
      <c r="A57" s="34" t="s">
        <v>56</v>
      </c>
      <c r="B57" s="39"/>
    </row>
    <row r="58" spans="1:2" ht="15">
      <c r="A58" s="34" t="s">
        <v>57</v>
      </c>
      <c r="B58" s="39"/>
    </row>
    <row r="59" spans="1:2" ht="15">
      <c r="A59" s="34" t="s">
        <v>58</v>
      </c>
      <c r="B59" s="39"/>
    </row>
    <row r="60" spans="1:2" ht="15">
      <c r="A60" s="34" t="s">
        <v>59</v>
      </c>
      <c r="B60" s="39"/>
    </row>
    <row r="61" spans="1:2" ht="15">
      <c r="A61" s="34" t="s">
        <v>60</v>
      </c>
      <c r="B61" s="39"/>
    </row>
    <row r="62" spans="1:2" ht="15">
      <c r="A62" s="34" t="s">
        <v>61</v>
      </c>
      <c r="B62" s="39"/>
    </row>
    <row r="63" spans="1:2" ht="15">
      <c r="A63" s="34" t="s">
        <v>62</v>
      </c>
      <c r="B63" s="39"/>
    </row>
    <row r="64" spans="1:2" ht="15">
      <c r="A64" s="34" t="s">
        <v>63</v>
      </c>
      <c r="B64" s="39"/>
    </row>
    <row r="65" spans="1:2" ht="15">
      <c r="A65" s="34" t="s">
        <v>64</v>
      </c>
      <c r="B65" s="39"/>
    </row>
    <row r="66" spans="1:2" ht="15">
      <c r="A66" s="34" t="s">
        <v>65</v>
      </c>
      <c r="B66" s="39"/>
    </row>
    <row r="67" spans="1:2" ht="15">
      <c r="A67" s="34" t="s">
        <v>66</v>
      </c>
      <c r="B67" s="39"/>
    </row>
    <row r="68" spans="1:2" ht="15">
      <c r="A68" s="34" t="s">
        <v>67</v>
      </c>
      <c r="B68" s="39"/>
    </row>
    <row r="69" spans="1:2" ht="15">
      <c r="A69" s="34" t="s">
        <v>68</v>
      </c>
      <c r="B69" s="39"/>
    </row>
    <row r="70" spans="1:2" ht="15">
      <c r="A70" s="34" t="s">
        <v>69</v>
      </c>
      <c r="B70" s="39"/>
    </row>
    <row r="71" spans="1:2" ht="15">
      <c r="A71" s="34" t="s">
        <v>70</v>
      </c>
      <c r="B71" s="39"/>
    </row>
    <row r="72" spans="1:2" ht="15">
      <c r="A72" s="34" t="s">
        <v>71</v>
      </c>
      <c r="B72" s="39"/>
    </row>
    <row r="73" spans="1:2" ht="15">
      <c r="A73" s="34" t="s">
        <v>72</v>
      </c>
      <c r="B73" s="39"/>
    </row>
    <row r="74" spans="1:2" ht="15">
      <c r="A74" s="34" t="s">
        <v>73</v>
      </c>
      <c r="B74" s="39"/>
    </row>
    <row r="75" spans="1:2" ht="15">
      <c r="A75" s="34" t="s">
        <v>74</v>
      </c>
      <c r="B75" s="39"/>
    </row>
    <row r="76" spans="1:2" ht="15">
      <c r="A76" s="34" t="s">
        <v>75</v>
      </c>
      <c r="B76" s="39"/>
    </row>
    <row r="77" spans="1:2" ht="15">
      <c r="A77" s="34" t="s">
        <v>76</v>
      </c>
      <c r="B77" s="39"/>
    </row>
    <row r="78" spans="1:2" ht="15">
      <c r="A78" s="34" t="s">
        <v>77</v>
      </c>
      <c r="B78" s="39"/>
    </row>
    <row r="79" spans="1:2" ht="15">
      <c r="A79" s="34" t="s">
        <v>78</v>
      </c>
      <c r="B79" s="39"/>
    </row>
    <row r="80" spans="1:2" ht="15">
      <c r="A80" s="34" t="s">
        <v>79</v>
      </c>
      <c r="B80" s="39"/>
    </row>
    <row r="81" spans="1:2" ht="15">
      <c r="A81" s="34" t="s">
        <v>80</v>
      </c>
      <c r="B81" s="39"/>
    </row>
    <row r="82" spans="1:2" ht="15">
      <c r="A82" s="34" t="s">
        <v>81</v>
      </c>
      <c r="B82" s="39"/>
    </row>
    <row r="83" spans="1:2" ht="15">
      <c r="A83" s="34" t="s">
        <v>82</v>
      </c>
      <c r="B83" s="39"/>
    </row>
    <row r="84" spans="1:2" ht="15">
      <c r="A84" s="34" t="s">
        <v>83</v>
      </c>
      <c r="B84" s="39"/>
    </row>
    <row r="85" spans="1:2" ht="15">
      <c r="A85" s="34" t="s">
        <v>84</v>
      </c>
      <c r="B85" s="39"/>
    </row>
    <row r="86" spans="1:2" ht="15">
      <c r="A86" s="34" t="s">
        <v>85</v>
      </c>
      <c r="B86" s="39"/>
    </row>
    <row r="87" spans="1:2" ht="15">
      <c r="A87" s="34" t="s">
        <v>86</v>
      </c>
      <c r="B87" s="39"/>
    </row>
    <row r="88" spans="1:2" ht="15">
      <c r="A88" s="34" t="s">
        <v>87</v>
      </c>
      <c r="B88" s="39"/>
    </row>
    <row r="89" spans="1:2" ht="15">
      <c r="A89" s="34" t="s">
        <v>88</v>
      </c>
      <c r="B89" s="39"/>
    </row>
    <row r="90" spans="1:2" ht="15">
      <c r="A90" s="34" t="s">
        <v>89</v>
      </c>
      <c r="B90" s="39"/>
    </row>
    <row r="91" spans="1:2" ht="15">
      <c r="A91" s="34" t="s">
        <v>90</v>
      </c>
      <c r="B91" s="39"/>
    </row>
    <row r="92" spans="1:2" ht="15">
      <c r="A92" s="34" t="s">
        <v>91</v>
      </c>
      <c r="B92" s="39"/>
    </row>
    <row r="93" spans="1:2" ht="15">
      <c r="A93" s="34" t="s">
        <v>92</v>
      </c>
      <c r="B93" s="39"/>
    </row>
    <row r="94" spans="1:2" ht="15">
      <c r="A94" s="34" t="s">
        <v>93</v>
      </c>
      <c r="B94" s="39"/>
    </row>
    <row r="95" spans="1:2" ht="15">
      <c r="A95" s="34" t="s">
        <v>94</v>
      </c>
      <c r="B95" s="39"/>
    </row>
    <row r="96" spans="1:2" ht="15">
      <c r="A96" s="34" t="s">
        <v>95</v>
      </c>
      <c r="B96" s="39"/>
    </row>
    <row r="97" spans="1:2" ht="15">
      <c r="A97" s="34" t="s">
        <v>96</v>
      </c>
      <c r="B97" s="39"/>
    </row>
    <row r="98" spans="1:2" ht="15">
      <c r="A98" s="34" t="s">
        <v>97</v>
      </c>
      <c r="B98" s="39"/>
    </row>
    <row r="99" spans="1:2" ht="15">
      <c r="A99" s="34" t="s">
        <v>98</v>
      </c>
      <c r="B99" s="39"/>
    </row>
    <row r="100" spans="1:2" ht="15">
      <c r="A100" s="34" t="s">
        <v>99</v>
      </c>
      <c r="B100" s="39"/>
    </row>
    <row r="101" spans="1:2" ht="15">
      <c r="A101" s="34" t="s">
        <v>100</v>
      </c>
      <c r="B101" s="39"/>
    </row>
    <row r="102" spans="1:2" ht="15">
      <c r="A102" s="34" t="s">
        <v>113</v>
      </c>
      <c r="B102" s="39"/>
    </row>
    <row r="103" spans="1:2" ht="15">
      <c r="A103" s="34" t="s">
        <v>114</v>
      </c>
      <c r="B103" s="39"/>
    </row>
    <row r="104" spans="1:2" ht="15">
      <c r="A104" s="34" t="s">
        <v>115</v>
      </c>
      <c r="B104" s="39"/>
    </row>
    <row r="105" spans="1:2" ht="15">
      <c r="A105" s="34" t="s">
        <v>116</v>
      </c>
      <c r="B105" s="39"/>
    </row>
    <row r="106" spans="1:2" ht="15">
      <c r="A106" s="34" t="s">
        <v>117</v>
      </c>
      <c r="B106" s="39"/>
    </row>
    <row r="107" spans="1:2" ht="15">
      <c r="A107" s="34" t="s">
        <v>118</v>
      </c>
      <c r="B107" s="39"/>
    </row>
    <row r="108" spans="1:2" ht="15">
      <c r="A108" s="34" t="s">
        <v>119</v>
      </c>
      <c r="B108" s="39"/>
    </row>
    <row r="109" spans="1:2" ht="15">
      <c r="A109" s="34" t="s">
        <v>120</v>
      </c>
      <c r="B109" s="39"/>
    </row>
    <row r="110" spans="1:2" ht="15">
      <c r="A110" s="34" t="s">
        <v>121</v>
      </c>
      <c r="B110" s="39"/>
    </row>
    <row r="111" spans="1:2" ht="15">
      <c r="A111" s="34" t="s">
        <v>122</v>
      </c>
      <c r="B111" s="39"/>
    </row>
    <row r="112" spans="1:2" ht="15">
      <c r="A112" s="34" t="s">
        <v>123</v>
      </c>
      <c r="B112" s="39"/>
    </row>
    <row r="113" spans="1:2" ht="15">
      <c r="A113" s="34" t="s">
        <v>124</v>
      </c>
      <c r="B113" s="39"/>
    </row>
    <row r="114" spans="1:2" ht="15">
      <c r="A114" s="34" t="s">
        <v>125</v>
      </c>
      <c r="B114" s="39"/>
    </row>
    <row r="115" spans="1:2" ht="15">
      <c r="A115" s="34" t="s">
        <v>126</v>
      </c>
      <c r="B115" s="39"/>
    </row>
    <row r="116" spans="1:2" ht="15">
      <c r="A116" s="34" t="s">
        <v>127</v>
      </c>
      <c r="B116" s="39"/>
    </row>
    <row r="117" spans="1:2" ht="15">
      <c r="A117" s="34" t="s">
        <v>128</v>
      </c>
      <c r="B117" s="39"/>
    </row>
    <row r="118" spans="1:2" ht="15">
      <c r="A118" s="34" t="s">
        <v>129</v>
      </c>
      <c r="B118" s="39"/>
    </row>
    <row r="119" spans="1:2" ht="15">
      <c r="A119" s="34" t="s">
        <v>130</v>
      </c>
      <c r="B119" s="39"/>
    </row>
    <row r="120" spans="1:2" ht="15">
      <c r="A120" s="34" t="s">
        <v>131</v>
      </c>
      <c r="B120" s="39"/>
    </row>
    <row r="121" spans="1:2" ht="15">
      <c r="A121" s="34" t="s">
        <v>132</v>
      </c>
      <c r="B121" s="39"/>
    </row>
    <row r="122" spans="1:2" ht="15">
      <c r="A122" s="34" t="s">
        <v>133</v>
      </c>
      <c r="B122" s="39"/>
    </row>
    <row r="123" spans="1:2" ht="15">
      <c r="A123" s="34" t="s">
        <v>134</v>
      </c>
      <c r="B123" s="39"/>
    </row>
    <row r="124" spans="1:2" ht="15">
      <c r="A124" s="34" t="s">
        <v>135</v>
      </c>
      <c r="B124" s="39"/>
    </row>
    <row r="125" spans="1:2" ht="15">
      <c r="A125" s="34" t="s">
        <v>136</v>
      </c>
      <c r="B125" s="39"/>
    </row>
    <row r="126" spans="1:2" ht="15">
      <c r="A126" s="34" t="s">
        <v>137</v>
      </c>
      <c r="B126" s="39"/>
    </row>
    <row r="127" spans="1:2" ht="15">
      <c r="A127" s="34" t="s">
        <v>138</v>
      </c>
      <c r="B127" s="39"/>
    </row>
    <row r="128" spans="1:2" ht="15">
      <c r="A128" s="34" t="s">
        <v>139</v>
      </c>
      <c r="B128" s="39"/>
    </row>
    <row r="129" spans="1:2" ht="15">
      <c r="A129" s="34" t="s">
        <v>140</v>
      </c>
      <c r="B129" s="39"/>
    </row>
    <row r="130" spans="1:2" ht="15">
      <c r="A130" s="34" t="s">
        <v>141</v>
      </c>
      <c r="B130" s="39"/>
    </row>
    <row r="131" spans="1:2" ht="15">
      <c r="A131" s="34" t="s">
        <v>142</v>
      </c>
      <c r="B131" s="39"/>
    </row>
    <row r="132" spans="1:2" ht="15">
      <c r="A132" s="34" t="s">
        <v>143</v>
      </c>
      <c r="B132" s="39"/>
    </row>
    <row r="133" spans="1:2" ht="15">
      <c r="A133" s="34" t="s">
        <v>144</v>
      </c>
      <c r="B133" s="39"/>
    </row>
    <row r="134" spans="1:2" ht="15">
      <c r="A134" s="34" t="s">
        <v>145</v>
      </c>
      <c r="B134" s="39"/>
    </row>
    <row r="135" spans="1:2" ht="15">
      <c r="A135" s="34" t="s">
        <v>146</v>
      </c>
      <c r="B135" s="39"/>
    </row>
    <row r="136" spans="1:2" ht="15">
      <c r="A136" s="34" t="s">
        <v>147</v>
      </c>
      <c r="B136" s="39"/>
    </row>
    <row r="137" spans="1:2" ht="15">
      <c r="A137" s="34" t="s">
        <v>148</v>
      </c>
      <c r="B137" s="39"/>
    </row>
    <row r="138" spans="1:2" ht="15">
      <c r="A138" s="34" t="s">
        <v>149</v>
      </c>
      <c r="B138" s="39"/>
    </row>
    <row r="139" spans="1:2" ht="15">
      <c r="A139" s="34" t="s">
        <v>150</v>
      </c>
      <c r="B139" s="39"/>
    </row>
    <row r="140" spans="1:2" ht="15">
      <c r="A140" s="34" t="s">
        <v>151</v>
      </c>
      <c r="B140" s="39"/>
    </row>
    <row r="141" spans="1:2" ht="15">
      <c r="A141" s="34" t="s">
        <v>152</v>
      </c>
      <c r="B141" s="39"/>
    </row>
    <row r="142" spans="1:2" ht="15">
      <c r="A142" s="34" t="s">
        <v>153</v>
      </c>
      <c r="B142" s="39"/>
    </row>
    <row r="143" spans="1:2" ht="15">
      <c r="A143" s="34" t="s">
        <v>154</v>
      </c>
      <c r="B143" s="39"/>
    </row>
    <row r="144" spans="1:2" ht="15">
      <c r="A144" s="34" t="s">
        <v>155</v>
      </c>
      <c r="B144" s="39"/>
    </row>
    <row r="145" spans="1:2" ht="15">
      <c r="A145" s="34" t="s">
        <v>156</v>
      </c>
      <c r="B145" s="39"/>
    </row>
    <row r="146" spans="1:2" ht="15">
      <c r="A146" s="34" t="s">
        <v>157</v>
      </c>
      <c r="B146" s="39"/>
    </row>
    <row r="147" spans="1:2" ht="15">
      <c r="A147" s="34" t="s">
        <v>158</v>
      </c>
      <c r="B147" s="39"/>
    </row>
    <row r="148" spans="1:2" ht="15">
      <c r="A148" s="34" t="s">
        <v>159</v>
      </c>
      <c r="B148" s="39"/>
    </row>
    <row r="149" spans="1:2" ht="15">
      <c r="A149" s="34" t="s">
        <v>160</v>
      </c>
      <c r="B149" s="39"/>
    </row>
    <row r="150" spans="1:2" ht="15">
      <c r="A150" s="34" t="s">
        <v>161</v>
      </c>
      <c r="B150" s="39"/>
    </row>
    <row r="151" spans="1:2" ht="15">
      <c r="A151" s="34" t="s">
        <v>162</v>
      </c>
      <c r="B151" s="39"/>
    </row>
    <row r="152" spans="1:2" ht="15">
      <c r="A152" s="34" t="s">
        <v>163</v>
      </c>
      <c r="B152" s="39"/>
    </row>
    <row r="153" spans="1:2" ht="15">
      <c r="A153" s="34" t="s">
        <v>164</v>
      </c>
      <c r="B153" s="39"/>
    </row>
    <row r="154" spans="1:2" ht="15">
      <c r="A154" s="34" t="s">
        <v>165</v>
      </c>
      <c r="B154" s="39"/>
    </row>
    <row r="155" spans="1:2" ht="15">
      <c r="A155" s="34" t="s">
        <v>166</v>
      </c>
      <c r="B155" s="39"/>
    </row>
    <row r="156" spans="1:2" ht="15">
      <c r="A156" s="34" t="s">
        <v>167</v>
      </c>
      <c r="B156" s="39"/>
    </row>
    <row r="157" spans="1:2" ht="15">
      <c r="A157" s="34" t="s">
        <v>168</v>
      </c>
      <c r="B157" s="39"/>
    </row>
    <row r="158" spans="1:2" ht="15">
      <c r="A158" s="34" t="s">
        <v>169</v>
      </c>
      <c r="B158" s="39"/>
    </row>
    <row r="159" spans="1:2" ht="15">
      <c r="A159" s="34" t="s">
        <v>170</v>
      </c>
      <c r="B159" s="39"/>
    </row>
    <row r="160" spans="1:2" ht="15">
      <c r="A160" s="34" t="s">
        <v>171</v>
      </c>
      <c r="B160" s="39"/>
    </row>
    <row r="161" spans="1:2" ht="15">
      <c r="A161" s="34" t="s">
        <v>172</v>
      </c>
      <c r="B161" s="39"/>
    </row>
    <row r="162" spans="1:2" ht="15">
      <c r="A162" s="34" t="s">
        <v>173</v>
      </c>
      <c r="B162" s="39"/>
    </row>
    <row r="163" spans="1:2" ht="15">
      <c r="A163" s="34" t="s">
        <v>174</v>
      </c>
      <c r="B163" s="39"/>
    </row>
    <row r="164" spans="1:2" ht="15">
      <c r="A164" s="34" t="s">
        <v>175</v>
      </c>
      <c r="B164" s="39"/>
    </row>
    <row r="165" spans="1:2" ht="15">
      <c r="A165" s="34" t="s">
        <v>176</v>
      </c>
      <c r="B165" s="39"/>
    </row>
    <row r="166" spans="1:2" ht="15">
      <c r="A166" s="34" t="s">
        <v>177</v>
      </c>
      <c r="B166" s="39"/>
    </row>
    <row r="167" spans="1:2" ht="15">
      <c r="A167" s="34" t="s">
        <v>178</v>
      </c>
      <c r="B167" s="39"/>
    </row>
    <row r="168" spans="1:2" ht="15">
      <c r="A168" s="34" t="s">
        <v>179</v>
      </c>
      <c r="B168" s="39"/>
    </row>
    <row r="169" spans="1:2" ht="15">
      <c r="A169" s="34" t="s">
        <v>180</v>
      </c>
      <c r="B169" s="39"/>
    </row>
    <row r="170" spans="1:2" ht="15">
      <c r="A170" s="34" t="s">
        <v>181</v>
      </c>
      <c r="B170" s="39"/>
    </row>
    <row r="171" spans="1:2" ht="15">
      <c r="A171" s="34" t="s">
        <v>182</v>
      </c>
      <c r="B171" s="39"/>
    </row>
    <row r="172" spans="1:2" ht="15">
      <c r="A172" s="34" t="s">
        <v>183</v>
      </c>
      <c r="B172" s="39"/>
    </row>
    <row r="173" spans="1:2" ht="15">
      <c r="A173" s="34" t="s">
        <v>184</v>
      </c>
      <c r="B173" s="39"/>
    </row>
    <row r="174" spans="1:2" ht="15">
      <c r="A174" s="34" t="s">
        <v>185</v>
      </c>
      <c r="B174" s="39"/>
    </row>
    <row r="175" spans="1:2" ht="15">
      <c r="A175" s="34" t="s">
        <v>186</v>
      </c>
      <c r="B175" s="39"/>
    </row>
    <row r="176" spans="1:2" ht="15">
      <c r="A176" s="34" t="s">
        <v>187</v>
      </c>
      <c r="B176" s="39"/>
    </row>
    <row r="177" spans="1:2" ht="15">
      <c r="A177" s="34" t="s">
        <v>188</v>
      </c>
      <c r="B177" s="39"/>
    </row>
    <row r="178" spans="1:2" ht="15">
      <c r="A178" s="34" t="s">
        <v>189</v>
      </c>
      <c r="B178" s="39"/>
    </row>
    <row r="179" spans="1:2" ht="15">
      <c r="A179" s="34" t="s">
        <v>190</v>
      </c>
      <c r="B179" s="39"/>
    </row>
    <row r="180" spans="1:2" ht="15">
      <c r="A180" s="34" t="s">
        <v>191</v>
      </c>
      <c r="B180" s="39"/>
    </row>
    <row r="181" spans="1:2" ht="15">
      <c r="A181" s="34" t="s">
        <v>192</v>
      </c>
      <c r="B181" s="39"/>
    </row>
    <row r="182" spans="1:2" ht="15">
      <c r="A182" s="34" t="s">
        <v>193</v>
      </c>
      <c r="B182" s="39"/>
    </row>
    <row r="183" spans="1:2" ht="15">
      <c r="A183" s="34" t="s">
        <v>194</v>
      </c>
      <c r="B183" s="39"/>
    </row>
    <row r="184" spans="1:2" ht="15">
      <c r="A184" s="34" t="s">
        <v>195</v>
      </c>
      <c r="B184" s="39"/>
    </row>
    <row r="185" spans="1:2" ht="15">
      <c r="A185" s="34" t="s">
        <v>196</v>
      </c>
      <c r="B185" s="39"/>
    </row>
    <row r="186" spans="1:2" ht="15">
      <c r="A186" s="34" t="s">
        <v>197</v>
      </c>
      <c r="B186" s="39"/>
    </row>
    <row r="187" spans="1:2" ht="15">
      <c r="A187" s="34" t="s">
        <v>198</v>
      </c>
      <c r="B187" s="39"/>
    </row>
    <row r="188" spans="1:2" ht="15">
      <c r="A188" s="34" t="s">
        <v>199</v>
      </c>
      <c r="B188" s="39"/>
    </row>
    <row r="189" spans="1:2" ht="15">
      <c r="A189" s="34" t="s">
        <v>200</v>
      </c>
      <c r="B189" s="39"/>
    </row>
    <row r="190" spans="1:2" ht="15">
      <c r="A190" s="34" t="s">
        <v>201</v>
      </c>
      <c r="B190" s="39"/>
    </row>
    <row r="191" spans="1:2" ht="15">
      <c r="A191" s="34" t="s">
        <v>202</v>
      </c>
      <c r="B191" s="39"/>
    </row>
    <row r="192" spans="1:2" ht="15">
      <c r="A192" s="34" t="s">
        <v>203</v>
      </c>
      <c r="B192" s="39"/>
    </row>
    <row r="193" spans="1:2" ht="15">
      <c r="A193" s="34" t="s">
        <v>204</v>
      </c>
      <c r="B193" s="39"/>
    </row>
    <row r="194" spans="1:2" ht="15">
      <c r="A194" s="34" t="s">
        <v>205</v>
      </c>
      <c r="B194" s="39"/>
    </row>
    <row r="195" spans="1:2" ht="15">
      <c r="A195" s="34" t="s">
        <v>206</v>
      </c>
      <c r="B195" s="39"/>
    </row>
    <row r="196" spans="1:2" ht="15">
      <c r="A196" s="34" t="s">
        <v>207</v>
      </c>
      <c r="B196" s="39"/>
    </row>
    <row r="197" spans="1:2" ht="15">
      <c r="A197" s="34" t="s">
        <v>208</v>
      </c>
      <c r="B197" s="39"/>
    </row>
    <row r="198" spans="1:2" ht="15">
      <c r="A198" s="34" t="s">
        <v>209</v>
      </c>
      <c r="B198" s="39"/>
    </row>
    <row r="199" spans="1:2" ht="15">
      <c r="A199" s="34" t="s">
        <v>210</v>
      </c>
      <c r="B199" s="39"/>
    </row>
    <row r="200" spans="1:2" ht="15">
      <c r="A200" s="34" t="s">
        <v>211</v>
      </c>
      <c r="B200" s="39"/>
    </row>
    <row r="201" spans="1:2" ht="15.75" thickBot="1">
      <c r="A201" s="35" t="s">
        <v>212</v>
      </c>
      <c r="B201" s="40"/>
    </row>
  </sheetData>
  <sheetProtection password="87CD" sheet="1" objects="1" scenarios="1" formatCells="0" formatColumns="0" formatRows="0" insertColumns="0" insertRows="0" insertHyperlinks="0" sort="0"/>
  <printOptions gridLines="1"/>
  <pageMargins left="0.75" right="0.75" top="0.75" bottom="0.75" header="0.5" footer="0.5"/>
  <pageSetup horizontalDpi="204" verticalDpi="204" orientation="landscape" r:id="rId4"/>
  <headerFooter alignWithMargins="0">
    <oddHeader>&amp;C&amp;A</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Jim Mirabella</dc:creator>
  <cp:keywords/>
  <dc:description/>
  <cp:lastModifiedBy>DrJim</cp:lastModifiedBy>
  <cp:lastPrinted>2003-11-05T04:30:44Z</cp:lastPrinted>
  <dcterms:created xsi:type="dcterms:W3CDTF">1997-05-11T14:40:05Z</dcterms:created>
  <dcterms:modified xsi:type="dcterms:W3CDTF">2015-03-02T16:20:54Z</dcterms:modified>
  <cp:category/>
  <cp:version/>
  <cp:contentType/>
  <cp:contentStatus/>
</cp:coreProperties>
</file>